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25" windowHeight="4980" tabRatio="823" activeTab="0"/>
  </bookViews>
  <sheets>
    <sheet name="Dateneingabe_Anordnungen" sheetId="1" r:id="rId1"/>
    <sheet name="Anordnungen_Zeiten" sheetId="2" r:id="rId2"/>
    <sheet name="Bild_Anordnungen_Tagesverlauf" sheetId="3" r:id="rId3"/>
    <sheet name="Bild_Anordnungen_Gesamt" sheetId="4" r:id="rId4"/>
  </sheets>
  <definedNames>
    <definedName name="_xlnm.Print_Area" localSheetId="1">'Anordnungen_Zeiten'!$A$1:$H$14</definedName>
    <definedName name="_xlnm.Print_Area" localSheetId="0">'Dateneingabe_Anordnungen'!$B$1:$AA$34</definedName>
  </definedNames>
  <calcPr fullCalcOnLoad="1"/>
</workbook>
</file>

<file path=xl/sharedStrings.xml><?xml version="1.0" encoding="utf-8"?>
<sst xmlns="http://schemas.openxmlformats.org/spreadsheetml/2006/main" count="71" uniqueCount="61">
  <si>
    <t>ab 10:00</t>
  </si>
  <si>
    <t>ab 11:00</t>
  </si>
  <si>
    <t>ab 12:00</t>
  </si>
  <si>
    <t>ab 13:00</t>
  </si>
  <si>
    <t>ab 14:00</t>
  </si>
  <si>
    <t>ab 15:00</t>
  </si>
  <si>
    <t>ab 16:00</t>
  </si>
  <si>
    <t>ab 17:00</t>
  </si>
  <si>
    <t>ab 18:00</t>
  </si>
  <si>
    <t>ab 19:00</t>
  </si>
  <si>
    <t>ab 20:00</t>
  </si>
  <si>
    <t>ab 21:00</t>
  </si>
  <si>
    <t>ab 22:00</t>
  </si>
  <si>
    <t>ab 23:00</t>
  </si>
  <si>
    <t>AO nach Visite</t>
  </si>
  <si>
    <t>AO vor Visite</t>
  </si>
  <si>
    <t>Mi</t>
  </si>
  <si>
    <t>Do</t>
  </si>
  <si>
    <t>Fr</t>
  </si>
  <si>
    <t>Sa</t>
  </si>
  <si>
    <t>So</t>
  </si>
  <si>
    <t>Mo</t>
  </si>
  <si>
    <t>Di</t>
  </si>
  <si>
    <t>ab 06:00</t>
  </si>
  <si>
    <t>ab 07:00</t>
  </si>
  <si>
    <t>ab 08:00</t>
  </si>
  <si>
    <t>ab 09:00</t>
  </si>
  <si>
    <t>ab 00:00</t>
  </si>
  <si>
    <t>ab 01:00</t>
  </si>
  <si>
    <t>ab 02:00</t>
  </si>
  <si>
    <t>ab 03:00</t>
  </si>
  <si>
    <t>ab 04:00</t>
  </si>
  <si>
    <t>ab 05:00</t>
  </si>
  <si>
    <t>Zeit</t>
  </si>
  <si>
    <t>Tag</t>
  </si>
  <si>
    <t>Σ</t>
  </si>
  <si>
    <t>Visite EG</t>
  </si>
  <si>
    <t>Visite OG</t>
  </si>
  <si>
    <t>Auswertung ärztliche Anordnungen / Visiten</t>
  </si>
  <si>
    <t>Auswertung ärztliche Anordnungen / Anzahl</t>
  </si>
  <si>
    <t>Σ WE</t>
  </si>
  <si>
    <t>Mittwoch</t>
  </si>
  <si>
    <t>Donnerstag</t>
  </si>
  <si>
    <t>Freitag</t>
  </si>
  <si>
    <t>Montag</t>
  </si>
  <si>
    <t>Dienstag</t>
  </si>
  <si>
    <t>AO Notfall</t>
  </si>
  <si>
    <t>AO GESAMT</t>
  </si>
  <si>
    <t>AO WE GESAMT</t>
  </si>
  <si>
    <t>AO nicht Notfall</t>
  </si>
  <si>
    <t>AO = Anordnungen; WE = Wochenende</t>
  </si>
  <si>
    <t>Anfang</t>
  </si>
  <si>
    <t>Ende</t>
  </si>
  <si>
    <t>Hinweis:</t>
  </si>
  <si>
    <t>Die Eingabe der Uhrzeiten muss mit Doppelpunkt erfolgen. (Stunde - Doppelpunkt - Minuten)</t>
  </si>
  <si>
    <t>Gesamtdauer</t>
  </si>
  <si>
    <t>Dauer EG</t>
  </si>
  <si>
    <t>Dauer OG</t>
  </si>
  <si>
    <t>Anzahl Visiten:</t>
  </si>
  <si>
    <t>GESAMT:</t>
  </si>
  <si>
    <t>Durchschnitt: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</si>
</sst>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0.0"/>
    <numFmt numFmtId="174" formatCode="h:mm;@"/>
    <numFmt numFmtId="175" formatCode="[$-F400]h:mm:ss\ AM/PM"/>
  </numFmts>
  <fonts count="22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74" fontId="0" fillId="0" borderId="6" xfId="0" applyNumberFormat="1" applyBorder="1" applyAlignment="1">
      <alignment horizontal="center"/>
    </xf>
    <xf numFmtId="17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74" fontId="0" fillId="2" borderId="6" xfId="0" applyNumberFormat="1" applyFill="1" applyBorder="1" applyAlignment="1">
      <alignment horizontal="center"/>
    </xf>
    <xf numFmtId="174" fontId="0" fillId="2" borderId="6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2" borderId="0" xfId="0" applyFont="1" applyFill="1" applyAlignment="1">
      <alignment/>
    </xf>
    <xf numFmtId="174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174" fontId="5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Anordnungen im Tagesverlauf (Periode: 8 Tage)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Dateneingabe_Anordnungen!$C$28</c:f>
              <c:strCache>
                <c:ptCount val="1"/>
                <c:pt idx="0">
                  <c:v>AO vor Visite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Dateneingabe_Anordnungen!$E$3:$AB$3</c:f>
              <c:strCache>
                <c:ptCount val="24"/>
                <c:pt idx="0">
                  <c:v>ab 06:00</c:v>
                </c:pt>
                <c:pt idx="1">
                  <c:v>ab 07:00</c:v>
                </c:pt>
                <c:pt idx="2">
                  <c:v>ab 08:00</c:v>
                </c:pt>
                <c:pt idx="3">
                  <c:v>ab 09:00</c:v>
                </c:pt>
                <c:pt idx="4">
                  <c:v>ab 10:00</c:v>
                </c:pt>
                <c:pt idx="5">
                  <c:v>ab 11:00</c:v>
                </c:pt>
                <c:pt idx="6">
                  <c:v>ab 12:00</c:v>
                </c:pt>
                <c:pt idx="7">
                  <c:v>ab 13:00</c:v>
                </c:pt>
                <c:pt idx="8">
                  <c:v>ab 14:00</c:v>
                </c:pt>
                <c:pt idx="9">
                  <c:v>ab 15:00</c:v>
                </c:pt>
                <c:pt idx="10">
                  <c:v>ab 16:00</c:v>
                </c:pt>
                <c:pt idx="11">
                  <c:v>ab 17:00</c:v>
                </c:pt>
                <c:pt idx="12">
                  <c:v>ab 18:00</c:v>
                </c:pt>
                <c:pt idx="13">
                  <c:v>ab 19:00</c:v>
                </c:pt>
                <c:pt idx="14">
                  <c:v>ab 20:00</c:v>
                </c:pt>
                <c:pt idx="15">
                  <c:v>ab 21:00</c:v>
                </c:pt>
                <c:pt idx="16">
                  <c:v>ab 22:00</c:v>
                </c:pt>
                <c:pt idx="17">
                  <c:v>ab 23:00</c:v>
                </c:pt>
                <c:pt idx="18">
                  <c:v>ab 00:00</c:v>
                </c:pt>
                <c:pt idx="19">
                  <c:v>ab 01:00</c:v>
                </c:pt>
                <c:pt idx="20">
                  <c:v>ab 02:00</c:v>
                </c:pt>
                <c:pt idx="21">
                  <c:v>ab 03:00</c:v>
                </c:pt>
                <c:pt idx="22">
                  <c:v>ab 04:00</c:v>
                </c:pt>
                <c:pt idx="23">
                  <c:v>ab 05:00</c:v>
                </c:pt>
              </c:strCache>
            </c:strRef>
          </c:cat>
          <c:val>
            <c:numRef>
              <c:f>Dateneingabe_Anordnungen!$E$28:$AB$28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Dateneingabe_Anordnungen!$C$29</c:f>
              <c:strCache>
                <c:ptCount val="1"/>
                <c:pt idx="0">
                  <c:v>AO nach Visite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Dateneingabe_Anordnungen!$E$29:$AB$29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20</c:v>
                </c:pt>
                <c:pt idx="6">
                  <c:v>24</c:v>
                </c:pt>
                <c:pt idx="7">
                  <c:v>23</c:v>
                </c:pt>
                <c:pt idx="8">
                  <c:v>27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Dateneingabe_Anordnungen!$C$30</c:f>
              <c:strCache>
                <c:ptCount val="1"/>
                <c:pt idx="0">
                  <c:v>AO Notfall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Dateneingabe_Anordnungen!$E$30:$AB$30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33134533"/>
        <c:axId val="29775342"/>
      </c:bar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Anordnungen in 8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3453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Anordnungen Wochenende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3755"/>
          <c:w val="0.4965"/>
          <c:h val="0.269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AO nicht Notfall; 23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AO Notfall; 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Dateneingabe_Anordnungen!$C$32:$C$33</c:f>
              <c:strCache>
                <c:ptCount val="2"/>
                <c:pt idx="0">
                  <c:v>AO nicht Notfall</c:v>
                </c:pt>
                <c:pt idx="1">
                  <c:v>AO Notfall</c:v>
                </c:pt>
              </c:strCache>
            </c:strRef>
          </c:cat>
          <c:val>
            <c:numRef>
              <c:f>Dateneingabe_Anordnungen!$D$32:$D$33</c:f>
              <c:numCache>
                <c:ptCount val="2"/>
                <c:pt idx="0">
                  <c:v>23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Anordnungen GESAMT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2205"/>
          <c:w val="0.674"/>
          <c:h val="0.459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Dateneingabe_Anordnungen!$C$28:$C$30</c:f>
              <c:strCache>
                <c:ptCount val="3"/>
                <c:pt idx="0">
                  <c:v>AO vor Visite</c:v>
                </c:pt>
                <c:pt idx="1">
                  <c:v>AO nach Visite</c:v>
                </c:pt>
                <c:pt idx="2">
                  <c:v>AO Notfall</c:v>
                </c:pt>
              </c:strCache>
            </c:strRef>
          </c:cat>
          <c:val>
            <c:numRef>
              <c:f>Dateneingabe_Anordnungen!$D$28:$D$30</c:f>
              <c:numCache>
                <c:ptCount val="3"/>
                <c:pt idx="0">
                  <c:v>8</c:v>
                </c:pt>
                <c:pt idx="1">
                  <c:v>139</c:v>
                </c:pt>
                <c:pt idx="2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0.64775</cdr:y>
    </cdr:from>
    <cdr:to>
      <cdr:x>0.38875</cdr:x>
      <cdr:y>0.984</cdr:y>
    </cdr:to>
    <cdr:graphicFrame>
      <cdr:nvGraphicFramePr>
        <cdr:cNvPr id="1" name="Chart 2"/>
        <cdr:cNvGraphicFramePr/>
      </cdr:nvGraphicFramePr>
      <cdr:xfrm>
        <a:off x="161925" y="5181600"/>
        <a:ext cx="4495800" cy="26860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40"/>
  <sheetViews>
    <sheetView tabSelected="1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6.140625" style="0" bestFit="1" customWidth="1"/>
    <col min="3" max="3" width="17.421875" style="0" bestFit="1" customWidth="1"/>
    <col min="4" max="4" width="6.7109375" style="0" customWidth="1"/>
    <col min="5" max="28" width="9.140625" style="0" bestFit="1" customWidth="1"/>
  </cols>
  <sheetData>
    <row r="1" spans="3:24" s="1" customFormat="1" ht="18">
      <c r="C1" s="42" t="s">
        <v>39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"/>
      <c r="V1" s="4"/>
      <c r="X1" s="4"/>
    </row>
    <row r="2" spans="3:24" s="1" customFormat="1" ht="18.75" thickBot="1">
      <c r="C2" s="4"/>
      <c r="D2" s="4"/>
      <c r="F2" s="4"/>
      <c r="H2" s="4"/>
      <c r="J2" s="4"/>
      <c r="L2" s="4"/>
      <c r="N2" s="4"/>
      <c r="P2" s="4"/>
      <c r="R2" s="4"/>
      <c r="T2" s="4"/>
      <c r="V2" s="4"/>
      <c r="X2" s="4"/>
    </row>
    <row r="3" spans="2:28" s="16" customFormat="1" ht="15.75" thickBot="1">
      <c r="B3" s="17" t="s">
        <v>34</v>
      </c>
      <c r="C3" s="18" t="s">
        <v>33</v>
      </c>
      <c r="D3" s="11" t="s">
        <v>35</v>
      </c>
      <c r="E3" s="19" t="s">
        <v>23</v>
      </c>
      <c r="F3" s="19" t="s">
        <v>24</v>
      </c>
      <c r="G3" s="19" t="s">
        <v>25</v>
      </c>
      <c r="H3" s="19" t="s">
        <v>26</v>
      </c>
      <c r="I3" s="19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9" t="s">
        <v>5</v>
      </c>
      <c r="O3" s="19" t="s">
        <v>6</v>
      </c>
      <c r="P3" s="19" t="s">
        <v>7</v>
      </c>
      <c r="Q3" s="19" t="s">
        <v>8</v>
      </c>
      <c r="R3" s="19" t="s">
        <v>9</v>
      </c>
      <c r="S3" s="19" t="s">
        <v>10</v>
      </c>
      <c r="T3" s="19" t="s">
        <v>11</v>
      </c>
      <c r="U3" s="19" t="s">
        <v>12</v>
      </c>
      <c r="V3" s="19" t="s">
        <v>13</v>
      </c>
      <c r="W3" s="19" t="s">
        <v>27</v>
      </c>
      <c r="X3" s="19" t="s">
        <v>28</v>
      </c>
      <c r="Y3" s="19" t="s">
        <v>29</v>
      </c>
      <c r="Z3" s="19" t="s">
        <v>30</v>
      </c>
      <c r="AA3" s="19" t="s">
        <v>31</v>
      </c>
      <c r="AB3" s="19" t="s">
        <v>32</v>
      </c>
    </row>
    <row r="4" spans="2:28" s="5" customFormat="1" ht="15" customHeight="1" thickBot="1">
      <c r="B4" s="36" t="s">
        <v>16</v>
      </c>
      <c r="C4" s="10" t="s">
        <v>15</v>
      </c>
      <c r="D4" s="20">
        <f>SUM(E4:AB4)</f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ht="15" customHeight="1" thickBot="1">
      <c r="B5" s="37"/>
      <c r="C5" s="10" t="s">
        <v>14</v>
      </c>
      <c r="D5" s="20">
        <f aca="true" t="shared" si="0" ref="D5:D34">SUM(E5:AB5)</f>
        <v>9</v>
      </c>
      <c r="E5" s="12"/>
      <c r="F5" s="12"/>
      <c r="G5" s="12"/>
      <c r="H5" s="12"/>
      <c r="I5" s="12"/>
      <c r="J5" s="12"/>
      <c r="K5" s="12">
        <v>2</v>
      </c>
      <c r="L5" s="12">
        <v>3</v>
      </c>
      <c r="M5" s="12">
        <v>1</v>
      </c>
      <c r="N5" s="12">
        <v>1</v>
      </c>
      <c r="O5" s="12"/>
      <c r="P5" s="12"/>
      <c r="Q5" s="12"/>
      <c r="R5" s="12">
        <v>2</v>
      </c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15" customHeight="1" thickBot="1">
      <c r="B6" s="38"/>
      <c r="C6" s="10" t="s">
        <v>46</v>
      </c>
      <c r="D6" s="20">
        <f t="shared" si="0"/>
        <v>11</v>
      </c>
      <c r="E6" s="12"/>
      <c r="F6" s="12"/>
      <c r="G6" s="12"/>
      <c r="H6" s="12"/>
      <c r="I6" s="12"/>
      <c r="J6" s="12">
        <v>1</v>
      </c>
      <c r="K6" s="12"/>
      <c r="L6" s="12">
        <v>2</v>
      </c>
      <c r="M6" s="12"/>
      <c r="N6" s="12">
        <v>3</v>
      </c>
      <c r="O6" s="12">
        <v>1</v>
      </c>
      <c r="P6" s="12">
        <v>1</v>
      </c>
      <c r="Q6" s="12"/>
      <c r="R6" s="12">
        <v>1</v>
      </c>
      <c r="S6" s="12">
        <v>2</v>
      </c>
      <c r="T6" s="12"/>
      <c r="U6" s="12"/>
      <c r="V6" s="12"/>
      <c r="W6" s="12"/>
      <c r="X6" s="12"/>
      <c r="Y6" s="12"/>
      <c r="Z6" s="12"/>
      <c r="AA6" s="12"/>
      <c r="AB6" s="12"/>
    </row>
    <row r="7" spans="2:28" s="5" customFormat="1" ht="15.75" thickBot="1">
      <c r="B7" s="39" t="s">
        <v>17</v>
      </c>
      <c r="C7" s="10" t="str">
        <f>C4</f>
        <v>AO vor Visite</v>
      </c>
      <c r="D7" s="20">
        <f t="shared" si="0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ht="15.75" thickBot="1">
      <c r="B8" s="40"/>
      <c r="C8" s="10" t="str">
        <f aca="true" t="shared" si="1" ref="C8:C27">C5</f>
        <v>AO nach Visite</v>
      </c>
      <c r="D8" s="20">
        <f t="shared" si="0"/>
        <v>23</v>
      </c>
      <c r="E8" s="12"/>
      <c r="F8" s="12"/>
      <c r="G8" s="12"/>
      <c r="H8" s="12"/>
      <c r="I8" s="12"/>
      <c r="J8" s="12"/>
      <c r="K8" s="12">
        <v>5</v>
      </c>
      <c r="L8" s="12">
        <v>2</v>
      </c>
      <c r="M8" s="12">
        <v>4</v>
      </c>
      <c r="N8" s="12">
        <v>1</v>
      </c>
      <c r="O8" s="12">
        <v>1</v>
      </c>
      <c r="P8" s="12"/>
      <c r="Q8" s="12">
        <v>9</v>
      </c>
      <c r="R8" s="12"/>
      <c r="S8" s="12"/>
      <c r="T8" s="12">
        <v>1</v>
      </c>
      <c r="U8" s="12"/>
      <c r="V8" s="12"/>
      <c r="W8" s="12"/>
      <c r="X8" s="12"/>
      <c r="Y8" s="12"/>
      <c r="Z8" s="12"/>
      <c r="AA8" s="12"/>
      <c r="AB8" s="12"/>
    </row>
    <row r="9" spans="2:28" ht="15.75" thickBot="1">
      <c r="B9" s="41"/>
      <c r="C9" s="10" t="str">
        <f t="shared" si="1"/>
        <v>AO Notfall</v>
      </c>
      <c r="D9" s="20">
        <f t="shared" si="0"/>
        <v>8</v>
      </c>
      <c r="E9" s="12"/>
      <c r="F9" s="12"/>
      <c r="G9" s="12"/>
      <c r="H9" s="12"/>
      <c r="I9" s="12"/>
      <c r="J9" s="12"/>
      <c r="K9" s="12"/>
      <c r="L9" s="12"/>
      <c r="M9" s="12">
        <v>3</v>
      </c>
      <c r="N9" s="12"/>
      <c r="O9" s="12">
        <v>1</v>
      </c>
      <c r="P9" s="12"/>
      <c r="Q9" s="12">
        <v>1</v>
      </c>
      <c r="R9" s="12"/>
      <c r="S9" s="12"/>
      <c r="T9" s="12"/>
      <c r="U9" s="12"/>
      <c r="V9" s="12">
        <v>1</v>
      </c>
      <c r="W9" s="12"/>
      <c r="X9" s="12"/>
      <c r="Y9" s="12">
        <v>1</v>
      </c>
      <c r="Z9" s="12">
        <v>1</v>
      </c>
      <c r="AA9" s="12"/>
      <c r="AB9" s="12"/>
    </row>
    <row r="10" spans="2:28" s="5" customFormat="1" ht="15.75" thickBot="1">
      <c r="B10" s="36" t="s">
        <v>18</v>
      </c>
      <c r="C10" s="10" t="str">
        <f>C7</f>
        <v>AO vor Visite</v>
      </c>
      <c r="D10" s="20">
        <f t="shared" si="0"/>
        <v>8</v>
      </c>
      <c r="E10" s="12"/>
      <c r="F10" s="12"/>
      <c r="G10" s="12">
        <v>3</v>
      </c>
      <c r="H10" s="12">
        <v>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ht="15.75" thickBot="1">
      <c r="B11" s="37"/>
      <c r="C11" s="10" t="str">
        <f t="shared" si="1"/>
        <v>AO nach Visite</v>
      </c>
      <c r="D11" s="20">
        <f t="shared" si="0"/>
        <v>35</v>
      </c>
      <c r="E11" s="12"/>
      <c r="F11" s="12"/>
      <c r="G11" s="12"/>
      <c r="H11" s="12"/>
      <c r="I11" s="12">
        <v>1</v>
      </c>
      <c r="J11" s="12">
        <v>11</v>
      </c>
      <c r="K11" s="12">
        <v>5</v>
      </c>
      <c r="L11" s="12">
        <v>3</v>
      </c>
      <c r="M11" s="12">
        <v>5</v>
      </c>
      <c r="N11" s="12">
        <v>3</v>
      </c>
      <c r="O11" s="12">
        <v>5</v>
      </c>
      <c r="P11" s="12"/>
      <c r="Q11" s="12">
        <v>2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5.75" thickBot="1">
      <c r="B12" s="38"/>
      <c r="C12" s="10" t="str">
        <f t="shared" si="1"/>
        <v>AO Notfall</v>
      </c>
      <c r="D12" s="20">
        <f t="shared" si="0"/>
        <v>3</v>
      </c>
      <c r="E12" s="12"/>
      <c r="F12" s="12"/>
      <c r="G12" s="12"/>
      <c r="H12" s="12"/>
      <c r="I12" s="12">
        <v>2</v>
      </c>
      <c r="J12" s="12"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s="5" customFormat="1" ht="15.75" thickBot="1">
      <c r="B13" s="39" t="s">
        <v>19</v>
      </c>
      <c r="C13" s="10" t="str">
        <f t="shared" si="1"/>
        <v>AO vor Visite</v>
      </c>
      <c r="D13" s="20">
        <f t="shared" si="0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2:60" ht="15.75" thickBot="1">
      <c r="B14" s="40"/>
      <c r="C14" s="10" t="str">
        <f t="shared" si="1"/>
        <v>AO nach Visite</v>
      </c>
      <c r="D14" s="20">
        <f t="shared" si="0"/>
        <v>13</v>
      </c>
      <c r="E14" s="12"/>
      <c r="F14" s="12"/>
      <c r="G14" s="12"/>
      <c r="H14" s="12"/>
      <c r="I14" s="12">
        <v>3</v>
      </c>
      <c r="J14" s="12"/>
      <c r="K14" s="12"/>
      <c r="L14" s="12"/>
      <c r="M14" s="12">
        <v>4</v>
      </c>
      <c r="N14" s="12"/>
      <c r="O14" s="12"/>
      <c r="P14" s="12"/>
      <c r="Q14" s="12"/>
      <c r="R14" s="12">
        <v>2</v>
      </c>
      <c r="S14" s="12">
        <v>4</v>
      </c>
      <c r="T14" s="12"/>
      <c r="U14" s="12"/>
      <c r="V14" s="12"/>
      <c r="W14" s="12"/>
      <c r="X14" s="12"/>
      <c r="Y14" s="12"/>
      <c r="Z14" s="12"/>
      <c r="AA14" s="12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2" customFormat="1" ht="15.75" thickBot="1">
      <c r="A15" s="6"/>
      <c r="B15" s="41"/>
      <c r="C15" s="10" t="str">
        <f t="shared" si="1"/>
        <v>AO Notfall</v>
      </c>
      <c r="D15" s="20">
        <f t="shared" si="0"/>
        <v>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6</v>
      </c>
      <c r="U15" s="12"/>
      <c r="V15" s="12"/>
      <c r="W15" s="12"/>
      <c r="X15" s="12"/>
      <c r="Y15" s="12"/>
      <c r="Z15" s="12"/>
      <c r="AA15" s="12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2:28" s="5" customFormat="1" ht="15.75" thickBot="1">
      <c r="B16" s="36" t="s">
        <v>20</v>
      </c>
      <c r="C16" s="10" t="str">
        <f t="shared" si="1"/>
        <v>AO vor Visite</v>
      </c>
      <c r="D16" s="20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60" ht="15.75" thickBot="1">
      <c r="B17" s="37"/>
      <c r="C17" s="10" t="str">
        <f t="shared" si="1"/>
        <v>AO nach Visite</v>
      </c>
      <c r="D17" s="20">
        <f t="shared" si="0"/>
        <v>10</v>
      </c>
      <c r="E17" s="12"/>
      <c r="F17" s="12"/>
      <c r="G17" s="12">
        <v>1</v>
      </c>
      <c r="H17" s="12"/>
      <c r="I17" s="12"/>
      <c r="J17" s="12">
        <v>2</v>
      </c>
      <c r="K17" s="12"/>
      <c r="L17" s="12"/>
      <c r="M17" s="12">
        <v>1</v>
      </c>
      <c r="N17" s="12">
        <v>1</v>
      </c>
      <c r="O17" s="12">
        <v>1</v>
      </c>
      <c r="P17" s="12"/>
      <c r="Q17" s="12"/>
      <c r="R17" s="12">
        <v>1</v>
      </c>
      <c r="S17" s="12">
        <v>3</v>
      </c>
      <c r="T17" s="12"/>
      <c r="U17" s="12"/>
      <c r="V17" s="12"/>
      <c r="W17" s="12"/>
      <c r="X17" s="12"/>
      <c r="Y17" s="12"/>
      <c r="Z17" s="12"/>
      <c r="AA17" s="12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2:60" ht="15.75" thickBot="1">
      <c r="B18" s="38"/>
      <c r="C18" s="10" t="str">
        <f t="shared" si="1"/>
        <v>AO Notfall</v>
      </c>
      <c r="D18" s="20">
        <f t="shared" si="0"/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1</v>
      </c>
      <c r="U18" s="12"/>
      <c r="V18" s="12"/>
      <c r="W18" s="12"/>
      <c r="X18" s="12"/>
      <c r="Y18" s="12"/>
      <c r="Z18" s="12"/>
      <c r="AA18" s="12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2:28" s="5" customFormat="1" ht="15.75" thickBot="1">
      <c r="B19" s="39" t="s">
        <v>21</v>
      </c>
      <c r="C19" s="10" t="str">
        <f t="shared" si="1"/>
        <v>AO vor Visite</v>
      </c>
      <c r="D19" s="20">
        <f t="shared" si="0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60" ht="15.75" thickBot="1">
      <c r="B20" s="40"/>
      <c r="C20" s="10" t="str">
        <f t="shared" si="1"/>
        <v>AO nach Visite</v>
      </c>
      <c r="D20" s="20">
        <f t="shared" si="0"/>
        <v>21</v>
      </c>
      <c r="E20" s="12"/>
      <c r="F20" s="12"/>
      <c r="G20" s="12"/>
      <c r="H20" s="12"/>
      <c r="I20" s="12"/>
      <c r="J20" s="12">
        <v>1</v>
      </c>
      <c r="K20" s="12"/>
      <c r="L20" s="12">
        <v>9</v>
      </c>
      <c r="M20" s="12">
        <v>11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ht="15.75" thickBot="1">
      <c r="B21" s="41"/>
      <c r="C21" s="10" t="str">
        <f t="shared" si="1"/>
        <v>AO Notfall</v>
      </c>
      <c r="D21" s="20">
        <f t="shared" si="0"/>
        <v>1</v>
      </c>
      <c r="E21" s="12"/>
      <c r="F21" s="12"/>
      <c r="G21" s="12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2:28" s="5" customFormat="1" ht="15.75" thickBot="1">
      <c r="B22" s="36" t="s">
        <v>22</v>
      </c>
      <c r="C22" s="10" t="str">
        <f t="shared" si="1"/>
        <v>AO vor Visite</v>
      </c>
      <c r="D22" s="20">
        <f t="shared" si="0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60" ht="15.75" thickBot="1">
      <c r="B23" s="37"/>
      <c r="C23" s="10" t="str">
        <f t="shared" si="1"/>
        <v>AO nach Visite</v>
      </c>
      <c r="D23" s="20">
        <f t="shared" si="0"/>
        <v>17</v>
      </c>
      <c r="E23" s="12"/>
      <c r="F23" s="12"/>
      <c r="G23" s="12"/>
      <c r="H23" s="12"/>
      <c r="I23" s="12">
        <v>2</v>
      </c>
      <c r="J23" s="12">
        <v>6</v>
      </c>
      <c r="K23" s="12">
        <v>4</v>
      </c>
      <c r="L23" s="12">
        <v>3</v>
      </c>
      <c r="M23" s="12">
        <v>1</v>
      </c>
      <c r="N23" s="12"/>
      <c r="O23" s="12"/>
      <c r="P23" s="12"/>
      <c r="Q23" s="12">
        <v>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ht="15.75" thickBot="1">
      <c r="B24" s="38"/>
      <c r="C24" s="10" t="str">
        <f t="shared" si="1"/>
        <v>AO Notfall</v>
      </c>
      <c r="D24" s="20">
        <f t="shared" si="0"/>
        <v>2</v>
      </c>
      <c r="E24" s="12"/>
      <c r="F24" s="12"/>
      <c r="G24" s="12"/>
      <c r="H24" s="12"/>
      <c r="I24" s="12"/>
      <c r="J24" s="12"/>
      <c r="K24" s="12"/>
      <c r="L24" s="12">
        <v>1</v>
      </c>
      <c r="M24" s="12"/>
      <c r="N24" s="12">
        <v>1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28" s="5" customFormat="1" ht="15.75" thickBot="1">
      <c r="B25" s="39" t="s">
        <v>16</v>
      </c>
      <c r="C25" s="10" t="str">
        <f t="shared" si="1"/>
        <v>AO vor Visite</v>
      </c>
      <c r="D25" s="20">
        <f t="shared" si="0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60" ht="15.75" thickBot="1">
      <c r="B26" s="40"/>
      <c r="C26" s="10" t="str">
        <f t="shared" si="1"/>
        <v>AO nach Visite</v>
      </c>
      <c r="D26" s="20">
        <f t="shared" si="0"/>
        <v>11</v>
      </c>
      <c r="E26" s="12"/>
      <c r="F26" s="12"/>
      <c r="G26" s="12"/>
      <c r="H26" s="12"/>
      <c r="I26" s="12"/>
      <c r="J26" s="12"/>
      <c r="K26" s="12">
        <v>8</v>
      </c>
      <c r="L26" s="12">
        <v>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2" customFormat="1" ht="15.75" thickBot="1">
      <c r="A27" s="6"/>
      <c r="B27" s="41"/>
      <c r="C27" s="10" t="str">
        <f t="shared" si="1"/>
        <v>AO Notfall</v>
      </c>
      <c r="D27" s="20">
        <f t="shared" si="0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2:28" s="6" customFormat="1" ht="15.75" customHeight="1" thickBot="1">
      <c r="B28" s="39" t="s">
        <v>35</v>
      </c>
      <c r="C28" s="10" t="s">
        <v>15</v>
      </c>
      <c r="D28" s="20">
        <f t="shared" si="0"/>
        <v>8</v>
      </c>
      <c r="E28" s="9">
        <f>E4+E7+E10+E13+E16+E19+E22+E25</f>
        <v>0</v>
      </c>
      <c r="F28" s="9">
        <f aca="true" t="shared" si="2" ref="F28:AB30">F4+F7+F10+F13+F16+F19+F22+F25</f>
        <v>0</v>
      </c>
      <c r="G28" s="9">
        <f t="shared" si="2"/>
        <v>3</v>
      </c>
      <c r="H28" s="9">
        <f t="shared" si="2"/>
        <v>5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9">
        <f t="shared" si="2"/>
        <v>0</v>
      </c>
      <c r="S28" s="9">
        <f t="shared" si="2"/>
        <v>0</v>
      </c>
      <c r="T28" s="9">
        <f t="shared" si="2"/>
        <v>0</v>
      </c>
      <c r="U28" s="9">
        <f t="shared" si="2"/>
        <v>0</v>
      </c>
      <c r="V28" s="9">
        <f t="shared" si="2"/>
        <v>0</v>
      </c>
      <c r="W28" s="9">
        <f t="shared" si="2"/>
        <v>0</v>
      </c>
      <c r="X28" s="9">
        <f t="shared" si="2"/>
        <v>0</v>
      </c>
      <c r="Y28" s="9">
        <f t="shared" si="2"/>
        <v>0</v>
      </c>
      <c r="Z28" s="9">
        <f t="shared" si="2"/>
        <v>0</v>
      </c>
      <c r="AA28" s="9">
        <f t="shared" si="2"/>
        <v>0</v>
      </c>
      <c r="AB28" s="9">
        <f t="shared" si="2"/>
        <v>0</v>
      </c>
    </row>
    <row r="29" spans="2:28" s="6" customFormat="1" ht="15.75" customHeight="1" thickBot="1">
      <c r="B29" s="40"/>
      <c r="C29" s="10" t="s">
        <v>14</v>
      </c>
      <c r="D29" s="20">
        <f t="shared" si="0"/>
        <v>139</v>
      </c>
      <c r="E29" s="9">
        <f aca="true" t="shared" si="3" ref="E29:T30">E5+E8+E11+E14+E17+E20+E23+E26</f>
        <v>0</v>
      </c>
      <c r="F29" s="9">
        <f t="shared" si="3"/>
        <v>0</v>
      </c>
      <c r="G29" s="9">
        <f t="shared" si="3"/>
        <v>1</v>
      </c>
      <c r="H29" s="9">
        <f t="shared" si="3"/>
        <v>0</v>
      </c>
      <c r="I29" s="9">
        <f t="shared" si="3"/>
        <v>6</v>
      </c>
      <c r="J29" s="9">
        <f t="shared" si="3"/>
        <v>20</v>
      </c>
      <c r="K29" s="9">
        <f t="shared" si="3"/>
        <v>24</v>
      </c>
      <c r="L29" s="9">
        <f t="shared" si="3"/>
        <v>23</v>
      </c>
      <c r="M29" s="9">
        <f t="shared" si="3"/>
        <v>27</v>
      </c>
      <c r="N29" s="9">
        <f t="shared" si="3"/>
        <v>6</v>
      </c>
      <c r="O29" s="9">
        <f t="shared" si="3"/>
        <v>7</v>
      </c>
      <c r="P29" s="9">
        <f t="shared" si="3"/>
        <v>0</v>
      </c>
      <c r="Q29" s="9">
        <f t="shared" si="3"/>
        <v>12</v>
      </c>
      <c r="R29" s="9">
        <f t="shared" si="3"/>
        <v>5</v>
      </c>
      <c r="S29" s="9">
        <f t="shared" si="3"/>
        <v>7</v>
      </c>
      <c r="T29" s="9">
        <f t="shared" si="3"/>
        <v>1</v>
      </c>
      <c r="U29" s="9">
        <f t="shared" si="2"/>
        <v>0</v>
      </c>
      <c r="V29" s="9">
        <f t="shared" si="2"/>
        <v>0</v>
      </c>
      <c r="W29" s="9">
        <f t="shared" si="2"/>
        <v>0</v>
      </c>
      <c r="X29" s="9">
        <f t="shared" si="2"/>
        <v>0</v>
      </c>
      <c r="Y29" s="9">
        <f t="shared" si="2"/>
        <v>0</v>
      </c>
      <c r="Z29" s="9">
        <f t="shared" si="2"/>
        <v>0</v>
      </c>
      <c r="AA29" s="9">
        <f t="shared" si="2"/>
        <v>0</v>
      </c>
      <c r="AB29" s="9">
        <f t="shared" si="2"/>
        <v>0</v>
      </c>
    </row>
    <row r="30" spans="2:28" s="6" customFormat="1" ht="15.75" customHeight="1" thickBot="1">
      <c r="B30" s="40"/>
      <c r="C30" s="10" t="s">
        <v>46</v>
      </c>
      <c r="D30" s="20">
        <f t="shared" si="0"/>
        <v>32</v>
      </c>
      <c r="E30" s="9">
        <f t="shared" si="3"/>
        <v>0</v>
      </c>
      <c r="F30" s="9">
        <f t="shared" si="2"/>
        <v>0</v>
      </c>
      <c r="G30" s="9">
        <f t="shared" si="2"/>
        <v>1</v>
      </c>
      <c r="H30" s="9">
        <f t="shared" si="2"/>
        <v>0</v>
      </c>
      <c r="I30" s="9">
        <f t="shared" si="2"/>
        <v>2</v>
      </c>
      <c r="J30" s="9">
        <f t="shared" si="2"/>
        <v>2</v>
      </c>
      <c r="K30" s="9">
        <f t="shared" si="2"/>
        <v>0</v>
      </c>
      <c r="L30" s="9">
        <f t="shared" si="2"/>
        <v>3</v>
      </c>
      <c r="M30" s="9">
        <f t="shared" si="2"/>
        <v>3</v>
      </c>
      <c r="N30" s="9">
        <f t="shared" si="2"/>
        <v>4</v>
      </c>
      <c r="O30" s="9">
        <f t="shared" si="2"/>
        <v>2</v>
      </c>
      <c r="P30" s="9">
        <f t="shared" si="2"/>
        <v>1</v>
      </c>
      <c r="Q30" s="9">
        <f t="shared" si="2"/>
        <v>1</v>
      </c>
      <c r="R30" s="9">
        <f t="shared" si="2"/>
        <v>1</v>
      </c>
      <c r="S30" s="9">
        <f t="shared" si="2"/>
        <v>2</v>
      </c>
      <c r="T30" s="9">
        <f t="shared" si="2"/>
        <v>7</v>
      </c>
      <c r="U30" s="9">
        <f t="shared" si="2"/>
        <v>0</v>
      </c>
      <c r="V30" s="9">
        <f t="shared" si="2"/>
        <v>1</v>
      </c>
      <c r="W30" s="9">
        <f t="shared" si="2"/>
        <v>0</v>
      </c>
      <c r="X30" s="9">
        <f t="shared" si="2"/>
        <v>0</v>
      </c>
      <c r="Y30" s="9">
        <f t="shared" si="2"/>
        <v>1</v>
      </c>
      <c r="Z30" s="9">
        <f t="shared" si="2"/>
        <v>1</v>
      </c>
      <c r="AA30" s="9">
        <f t="shared" si="2"/>
        <v>0</v>
      </c>
      <c r="AB30" s="9">
        <f t="shared" si="2"/>
        <v>0</v>
      </c>
    </row>
    <row r="31" spans="2:28" s="6" customFormat="1" ht="15.75" customHeight="1" thickBot="1">
      <c r="B31" s="40"/>
      <c r="C31" s="10" t="s">
        <v>47</v>
      </c>
      <c r="D31" s="20">
        <f t="shared" si="0"/>
        <v>179</v>
      </c>
      <c r="E31" s="9">
        <f>SUM(E28:E30)</f>
        <v>0</v>
      </c>
      <c r="F31" s="9">
        <f aca="true" t="shared" si="4" ref="F31:AB31">SUM(F28:F30)</f>
        <v>0</v>
      </c>
      <c r="G31" s="9">
        <f t="shared" si="4"/>
        <v>5</v>
      </c>
      <c r="H31" s="9">
        <f t="shared" si="4"/>
        <v>5</v>
      </c>
      <c r="I31" s="9">
        <f t="shared" si="4"/>
        <v>8</v>
      </c>
      <c r="J31" s="9">
        <f t="shared" si="4"/>
        <v>22</v>
      </c>
      <c r="K31" s="9">
        <f t="shared" si="4"/>
        <v>24</v>
      </c>
      <c r="L31" s="9">
        <f t="shared" si="4"/>
        <v>26</v>
      </c>
      <c r="M31" s="9">
        <f t="shared" si="4"/>
        <v>30</v>
      </c>
      <c r="N31" s="9">
        <f t="shared" si="4"/>
        <v>10</v>
      </c>
      <c r="O31" s="9">
        <f t="shared" si="4"/>
        <v>9</v>
      </c>
      <c r="P31" s="9">
        <f t="shared" si="4"/>
        <v>1</v>
      </c>
      <c r="Q31" s="9">
        <f t="shared" si="4"/>
        <v>13</v>
      </c>
      <c r="R31" s="9">
        <f t="shared" si="4"/>
        <v>6</v>
      </c>
      <c r="S31" s="9">
        <f t="shared" si="4"/>
        <v>9</v>
      </c>
      <c r="T31" s="9">
        <f t="shared" si="4"/>
        <v>8</v>
      </c>
      <c r="U31" s="9">
        <f t="shared" si="4"/>
        <v>0</v>
      </c>
      <c r="V31" s="9">
        <f t="shared" si="4"/>
        <v>1</v>
      </c>
      <c r="W31" s="9">
        <f t="shared" si="4"/>
        <v>0</v>
      </c>
      <c r="X31" s="9">
        <f t="shared" si="4"/>
        <v>0</v>
      </c>
      <c r="Y31" s="9">
        <f t="shared" si="4"/>
        <v>1</v>
      </c>
      <c r="Z31" s="9">
        <f t="shared" si="4"/>
        <v>1</v>
      </c>
      <c r="AA31" s="9">
        <f t="shared" si="4"/>
        <v>0</v>
      </c>
      <c r="AB31" s="9">
        <f t="shared" si="4"/>
        <v>0</v>
      </c>
    </row>
    <row r="32" spans="2:28" s="6" customFormat="1" ht="15.75" customHeight="1" thickBot="1">
      <c r="B32" s="43" t="s">
        <v>40</v>
      </c>
      <c r="C32" s="13" t="s">
        <v>49</v>
      </c>
      <c r="D32" s="20">
        <f t="shared" si="0"/>
        <v>23</v>
      </c>
      <c r="E32" s="14">
        <f>E13+E14+E16+E17</f>
        <v>0</v>
      </c>
      <c r="F32" s="14">
        <f aca="true" t="shared" si="5" ref="F32:AB32">F13+F14+F16+F17</f>
        <v>0</v>
      </c>
      <c r="G32" s="14">
        <f t="shared" si="5"/>
        <v>1</v>
      </c>
      <c r="H32" s="14">
        <f t="shared" si="5"/>
        <v>0</v>
      </c>
      <c r="I32" s="14">
        <f t="shared" si="5"/>
        <v>3</v>
      </c>
      <c r="J32" s="14">
        <f t="shared" si="5"/>
        <v>2</v>
      </c>
      <c r="K32" s="14">
        <f t="shared" si="5"/>
        <v>0</v>
      </c>
      <c r="L32" s="14">
        <f t="shared" si="5"/>
        <v>0</v>
      </c>
      <c r="M32" s="14">
        <f t="shared" si="5"/>
        <v>5</v>
      </c>
      <c r="N32" s="14">
        <f t="shared" si="5"/>
        <v>1</v>
      </c>
      <c r="O32" s="14">
        <f t="shared" si="5"/>
        <v>1</v>
      </c>
      <c r="P32" s="14">
        <f t="shared" si="5"/>
        <v>0</v>
      </c>
      <c r="Q32" s="14">
        <f t="shared" si="5"/>
        <v>0</v>
      </c>
      <c r="R32" s="14">
        <f t="shared" si="5"/>
        <v>3</v>
      </c>
      <c r="S32" s="14">
        <f t="shared" si="5"/>
        <v>7</v>
      </c>
      <c r="T32" s="14">
        <f t="shared" si="5"/>
        <v>0</v>
      </c>
      <c r="U32" s="14">
        <f t="shared" si="5"/>
        <v>0</v>
      </c>
      <c r="V32" s="14">
        <f t="shared" si="5"/>
        <v>0</v>
      </c>
      <c r="W32" s="14">
        <f t="shared" si="5"/>
        <v>0</v>
      </c>
      <c r="X32" s="14">
        <f t="shared" si="5"/>
        <v>0</v>
      </c>
      <c r="Y32" s="14">
        <f t="shared" si="5"/>
        <v>0</v>
      </c>
      <c r="Z32" s="14">
        <f t="shared" si="5"/>
        <v>0</v>
      </c>
      <c r="AA32" s="14">
        <f t="shared" si="5"/>
        <v>0</v>
      </c>
      <c r="AB32" s="14">
        <f t="shared" si="5"/>
        <v>0</v>
      </c>
    </row>
    <row r="33" spans="2:28" s="6" customFormat="1" ht="15.75" customHeight="1" thickBot="1">
      <c r="B33" s="44"/>
      <c r="C33" s="13" t="s">
        <v>46</v>
      </c>
      <c r="D33" s="20">
        <f t="shared" si="0"/>
        <v>7</v>
      </c>
      <c r="E33" s="14">
        <f>E15+E18</f>
        <v>0</v>
      </c>
      <c r="F33" s="14">
        <f aca="true" t="shared" si="6" ref="F33:AB33">F15+F18</f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14">
        <f t="shared" si="6"/>
        <v>0</v>
      </c>
      <c r="O33" s="14">
        <f t="shared" si="6"/>
        <v>0</v>
      </c>
      <c r="P33" s="14">
        <f t="shared" si="6"/>
        <v>0</v>
      </c>
      <c r="Q33" s="14">
        <f t="shared" si="6"/>
        <v>0</v>
      </c>
      <c r="R33" s="14">
        <f t="shared" si="6"/>
        <v>0</v>
      </c>
      <c r="S33" s="14">
        <f t="shared" si="6"/>
        <v>0</v>
      </c>
      <c r="T33" s="14">
        <f t="shared" si="6"/>
        <v>7</v>
      </c>
      <c r="U33" s="14">
        <f t="shared" si="6"/>
        <v>0</v>
      </c>
      <c r="V33" s="14">
        <f t="shared" si="6"/>
        <v>0</v>
      </c>
      <c r="W33" s="14">
        <f t="shared" si="6"/>
        <v>0</v>
      </c>
      <c r="X33" s="14">
        <f t="shared" si="6"/>
        <v>0</v>
      </c>
      <c r="Y33" s="14">
        <f t="shared" si="6"/>
        <v>0</v>
      </c>
      <c r="Z33" s="14">
        <f t="shared" si="6"/>
        <v>0</v>
      </c>
      <c r="AA33" s="14">
        <f t="shared" si="6"/>
        <v>0</v>
      </c>
      <c r="AB33" s="14">
        <f t="shared" si="6"/>
        <v>0</v>
      </c>
    </row>
    <row r="34" spans="2:28" s="6" customFormat="1" ht="15.75" thickBot="1">
      <c r="B34" s="45"/>
      <c r="C34" s="15" t="s">
        <v>48</v>
      </c>
      <c r="D34" s="20">
        <f t="shared" si="0"/>
        <v>30</v>
      </c>
      <c r="E34" s="14">
        <f>SUM(E32:E33)</f>
        <v>0</v>
      </c>
      <c r="F34" s="14">
        <f aca="true" t="shared" si="7" ref="F34:AB34">SUM(F32:F33)</f>
        <v>0</v>
      </c>
      <c r="G34" s="14">
        <f t="shared" si="7"/>
        <v>1</v>
      </c>
      <c r="H34" s="14">
        <f t="shared" si="7"/>
        <v>0</v>
      </c>
      <c r="I34" s="14">
        <f t="shared" si="7"/>
        <v>3</v>
      </c>
      <c r="J34" s="14">
        <f t="shared" si="7"/>
        <v>2</v>
      </c>
      <c r="K34" s="14">
        <f t="shared" si="7"/>
        <v>0</v>
      </c>
      <c r="L34" s="14">
        <f t="shared" si="7"/>
        <v>0</v>
      </c>
      <c r="M34" s="14">
        <f t="shared" si="7"/>
        <v>5</v>
      </c>
      <c r="N34" s="14">
        <f t="shared" si="7"/>
        <v>1</v>
      </c>
      <c r="O34" s="14">
        <f t="shared" si="7"/>
        <v>1</v>
      </c>
      <c r="P34" s="14">
        <f t="shared" si="7"/>
        <v>0</v>
      </c>
      <c r="Q34" s="14">
        <f t="shared" si="7"/>
        <v>0</v>
      </c>
      <c r="R34" s="14">
        <f t="shared" si="7"/>
        <v>3</v>
      </c>
      <c r="S34" s="14">
        <f t="shared" si="7"/>
        <v>7</v>
      </c>
      <c r="T34" s="14">
        <f t="shared" si="7"/>
        <v>7</v>
      </c>
      <c r="U34" s="14">
        <f t="shared" si="7"/>
        <v>0</v>
      </c>
      <c r="V34" s="14">
        <f t="shared" si="7"/>
        <v>0</v>
      </c>
      <c r="W34" s="14">
        <f t="shared" si="7"/>
        <v>0</v>
      </c>
      <c r="X34" s="14">
        <f t="shared" si="7"/>
        <v>0</v>
      </c>
      <c r="Y34" s="14">
        <f t="shared" si="7"/>
        <v>0</v>
      </c>
      <c r="Z34" s="14">
        <f t="shared" si="7"/>
        <v>0</v>
      </c>
      <c r="AA34" s="14">
        <f t="shared" si="7"/>
        <v>0</v>
      </c>
      <c r="AB34" s="14">
        <f t="shared" si="7"/>
        <v>0</v>
      </c>
    </row>
    <row r="35" spans="3:24" ht="14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ht="14.25">
      <c r="B36" t="s">
        <v>50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4" ht="14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3:24" ht="14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3:24" ht="14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ht="14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ht="14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ht="14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ht="14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3:24" ht="14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3:24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3:24" ht="14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3:24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4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24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3:24" ht="14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ht="14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3:24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3:24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3:24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3:24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3:24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3:24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3:24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3:24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3:24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3:24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3:24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3:24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3:24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3:24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3:24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3:24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3:24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3:24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3:24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3:24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3:24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24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3:24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3:24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3:24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3:24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3:24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3:24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3:24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3:24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3:24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3:24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3:24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3:24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3:24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3:24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3:24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24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3:24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3:24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3:24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3:24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3:24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3:24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3:24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3:24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3:24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3:24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24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3:24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3:24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3:24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3:24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24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3:24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3:24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3:24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3:24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3:24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3:24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3:24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3:24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3:24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3:24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3:24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3:24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3:24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3:24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3:24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3:24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3:24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3:24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3:24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3:24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3:24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3:24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3:24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3:24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3:24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3:24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3:24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3:24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3:24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3:24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3:24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3:24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3:24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3:24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3:24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3:24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3:24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3:24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3:24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3:24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3:24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3:24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3:24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3:24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3:24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3:24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3:24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3:24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3:24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3:24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3:24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3:24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3:24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3:24" ht="14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3:24" ht="14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3:24" ht="14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3:24" ht="14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3:24" ht="14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3:24" ht="14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3:24" ht="14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3:24" ht="14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3:24" ht="14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3:24" ht="14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3:24" ht="14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3:24" ht="14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3:24" ht="14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3:24" ht="14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3:24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3:24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3:24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3:24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3:24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3:24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3:24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3:24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3:24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3:24" ht="14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3:24" ht="14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3:24" ht="14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3:24" ht="14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3:24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3:24" ht="14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3:24" ht="14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3:24" ht="14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3:24" ht="14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3:24" ht="14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3:24" ht="14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3:24" ht="14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3:24" ht="14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3:24" ht="14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3:24" ht="14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3:24" ht="14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3:24" ht="14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3:24" ht="14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3:24" ht="14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3:24" ht="14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3:24" ht="14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3:24" ht="14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3:24" ht="14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3:24" ht="14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3:24" ht="14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3:24" ht="14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3:24" ht="14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3:24" ht="14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3:24" ht="14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3:24" ht="14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3:24" ht="14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3:24" ht="14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3:24" ht="14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3:24" ht="14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3:24" ht="14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3:24" ht="14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3:24" ht="14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3:24" ht="14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3:24" ht="14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3:24" ht="14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3:24" ht="14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3:24" ht="14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3:24" ht="14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3:24" ht="14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3:24" ht="14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3:24" ht="14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3:24" ht="14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3:24" ht="14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3:24" ht="14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3:24" ht="14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3:24" ht="14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3:24" ht="14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3:24" ht="14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3:24" ht="14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3:24" ht="14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3:24" ht="14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3:24" ht="14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3:24" ht="14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3:24" ht="14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3:24" ht="14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3:24" ht="14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3:24" ht="14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3:24" ht="14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3:24" ht="14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3:24" ht="14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3:24" ht="14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3:24" ht="14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3:24" ht="14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3:24" ht="14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3:24" ht="14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3:24" ht="14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3:24" ht="14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3:24" ht="14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3:24" ht="14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3:24" ht="14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3:24" ht="14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3:24" ht="14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3:24" ht="14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3:24" ht="14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3:24" ht="14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3:24" ht="14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3:24" ht="14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3:24" ht="14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3:24" ht="14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3:24" ht="14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3:24" ht="14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3:24" ht="14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3:24" ht="14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3:24" ht="14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3:24" ht="14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3:24" ht="14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3:24" ht="14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3:24" ht="14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3:24" ht="14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3:24" ht="14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3:24" ht="14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3:24" ht="14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3:24" ht="14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3:24" ht="14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3:24" ht="14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3:24" ht="14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3:24" ht="14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3:24" ht="14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3:24" ht="14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3:24" ht="14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3:24" ht="14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3:24" ht="14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3:24" ht="14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3:24" ht="14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3:24" ht="14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3:24" ht="14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3:24" ht="14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3:24" ht="14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3:24" ht="14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3:24" ht="14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3:24" ht="14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3:24" ht="14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3:24" ht="14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3:24" ht="14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3:24" ht="14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3:24" ht="14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3:24" ht="14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3:24" ht="14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3:24" ht="14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3:24" ht="14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3:24" ht="14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3:24" ht="14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3:24" ht="14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3:24" ht="14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3:24" ht="14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3:24" ht="14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3:24" ht="14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3:24" ht="14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3:24" ht="14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3:24" ht="14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3:24" ht="14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3:24" ht="14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3:24" ht="14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3:24" ht="14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3:24" ht="14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3:24" ht="14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3:24" ht="14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3:24" ht="14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3:24" ht="14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3:24" ht="14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3:24" ht="14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3:24" ht="14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3:24" ht="14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3:24" ht="14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3:24" ht="14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3:24" ht="14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3:24" ht="14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3:24" ht="14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3:24" ht="14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3:24" ht="14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3:24" ht="14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3:24" ht="14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3:24" ht="14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3:24" ht="14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3:24" ht="14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3:24" ht="14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3:24" ht="14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3:24" ht="14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3:24" ht="14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3:24" ht="14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3:24" ht="14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3:24" ht="14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3:24" ht="14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3:24" ht="14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3:24" ht="14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3:24" ht="14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3:24" ht="14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3:24" ht="14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3:24" ht="14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3:24" ht="14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3:24" ht="14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3:24" ht="14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3:24" ht="14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3:24" ht="14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3:24" ht="14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3:24" ht="14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3:24" ht="14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3:24" ht="14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3:24" ht="14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3:24" ht="14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3:24" ht="14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3:24" ht="14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3:24" ht="14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3:24" ht="14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3:24" ht="14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3:24" ht="14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3:24" ht="14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3:24" ht="14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3:24" ht="14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3:24" ht="14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3:24" ht="14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3:24" ht="14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3:24" ht="14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3:24" ht="14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3:24" ht="14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3:24" ht="14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3:24" ht="14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3:24" ht="14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3:24" ht="14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3:24" ht="14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3:24" ht="14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3:24" ht="14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3:24" ht="14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3:24" ht="14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3:24" ht="14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3:24" ht="14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3:24" ht="14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3:24" ht="14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3:24" ht="14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3:24" ht="14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3:24" ht="14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3:24" ht="14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3:24" ht="14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3:24" ht="14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3:24" ht="14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3:24" ht="14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3:24" ht="14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3:24" ht="14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3:24" ht="14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3:24" ht="14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3:24" ht="14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3:24" ht="14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3:24" ht="14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3:24" ht="14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3:24" ht="14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3:24" ht="14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3:24" ht="14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3:24" ht="14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3:24" ht="14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3:24" ht="14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3:24" ht="14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3:24" ht="14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3:24" ht="14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3:24" ht="14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3:24" ht="14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3:24" ht="14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3:24" ht="14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3:24" ht="14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3:24" ht="14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3:24" ht="14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3:24" ht="14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3:24" ht="14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3:24" ht="14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3:24" ht="14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3:24" ht="14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3:24" ht="14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</sheetData>
  <mergeCells count="11">
    <mergeCell ref="B25:B27"/>
    <mergeCell ref="B28:B31"/>
    <mergeCell ref="B32:B34"/>
    <mergeCell ref="B13:B15"/>
    <mergeCell ref="B22:B24"/>
    <mergeCell ref="B19:B21"/>
    <mergeCell ref="B16:B18"/>
    <mergeCell ref="B4:B6"/>
    <mergeCell ref="B7:B9"/>
    <mergeCell ref="B10:B12"/>
    <mergeCell ref="C1:S1"/>
  </mergeCells>
  <printOptions horizontalCentered="1" verticalCentered="1"/>
  <pageMargins left="0.1968503937007874" right="0.3937007874015748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" sqref="A2"/>
    </sheetView>
  </sheetViews>
  <sheetFormatPr defaultColWidth="11.421875" defaultRowHeight="12.75"/>
  <cols>
    <col min="1" max="1" width="16.8515625" style="0" customWidth="1"/>
    <col min="2" max="3" width="14.57421875" style="0" customWidth="1"/>
    <col min="4" max="5" width="13.57421875" style="0" customWidth="1"/>
    <col min="6" max="6" width="14.7109375" style="0" bestFit="1" customWidth="1"/>
    <col min="7" max="7" width="15.00390625" style="0" bestFit="1" customWidth="1"/>
    <col min="8" max="8" width="15.8515625" style="0" bestFit="1" customWidth="1"/>
  </cols>
  <sheetData>
    <row r="1" s="4" customFormat="1" ht="18">
      <c r="A1" s="4" t="s">
        <v>38</v>
      </c>
    </row>
    <row r="2" s="4" customFormat="1" ht="18"/>
    <row r="3" spans="1:2" s="4" customFormat="1" ht="18">
      <c r="A3" s="16" t="s">
        <v>58</v>
      </c>
      <c r="B3" s="31">
        <v>12</v>
      </c>
    </row>
    <row r="5" spans="2:5" ht="12.75">
      <c r="B5" s="46" t="s">
        <v>36</v>
      </c>
      <c r="C5" s="46"/>
      <c r="D5" s="46" t="s">
        <v>37</v>
      </c>
      <c r="E5" s="46"/>
    </row>
    <row r="6" spans="1:9" ht="12.75">
      <c r="A6" s="26" t="s">
        <v>34</v>
      </c>
      <c r="B6" s="27" t="s">
        <v>51</v>
      </c>
      <c r="C6" s="27" t="s">
        <v>52</v>
      </c>
      <c r="D6" s="27" t="s">
        <v>51</v>
      </c>
      <c r="E6" s="27" t="s">
        <v>52</v>
      </c>
      <c r="F6" s="27" t="s">
        <v>56</v>
      </c>
      <c r="G6" s="25" t="s">
        <v>57</v>
      </c>
      <c r="H6" s="24" t="s">
        <v>55</v>
      </c>
      <c r="I6" s="7"/>
    </row>
    <row r="7" spans="1:8" ht="12.75">
      <c r="A7" s="21" t="s">
        <v>41</v>
      </c>
      <c r="B7" s="28">
        <v>0.3298611111111111</v>
      </c>
      <c r="C7" s="29">
        <v>0.3888888888888889</v>
      </c>
      <c r="D7" s="29">
        <v>0.3125</v>
      </c>
      <c r="E7" s="29">
        <v>0.3652777777777778</v>
      </c>
      <c r="F7" s="22">
        <f aca="true" t="shared" si="0" ref="F7:F12">C7-B7</f>
        <v>0.05902777777777779</v>
      </c>
      <c r="G7" s="22">
        <f aca="true" t="shared" si="1" ref="G7:G12">E7-D7</f>
        <v>0.05277777777777781</v>
      </c>
      <c r="H7" s="23">
        <f aca="true" t="shared" si="2" ref="H7:H12">F7+G7</f>
        <v>0.1118055555555556</v>
      </c>
    </row>
    <row r="8" spans="1:8" ht="12.75">
      <c r="A8" s="21" t="s">
        <v>42</v>
      </c>
      <c r="B8" s="29">
        <v>0.34027777777777773</v>
      </c>
      <c r="C8" s="29">
        <v>0.4236111111111111</v>
      </c>
      <c r="D8" s="29">
        <v>0.3541666666666667</v>
      </c>
      <c r="E8" s="29">
        <v>0.40625</v>
      </c>
      <c r="F8" s="22">
        <f t="shared" si="0"/>
        <v>0.08333333333333337</v>
      </c>
      <c r="G8" s="22">
        <f t="shared" si="1"/>
        <v>0.052083333333333315</v>
      </c>
      <c r="H8" s="23">
        <f t="shared" si="2"/>
        <v>0.13541666666666669</v>
      </c>
    </row>
    <row r="9" spans="1:8" ht="12.75">
      <c r="A9" s="21" t="s">
        <v>43</v>
      </c>
      <c r="B9" s="29">
        <v>0.3263888888888889</v>
      </c>
      <c r="C9" s="29">
        <v>0.37986111111111115</v>
      </c>
      <c r="D9" s="29">
        <v>0.3541666666666667</v>
      </c>
      <c r="E9" s="29">
        <v>0.4166666666666667</v>
      </c>
      <c r="F9" s="22">
        <f t="shared" si="0"/>
        <v>0.053472222222222254</v>
      </c>
      <c r="G9" s="22">
        <f t="shared" si="1"/>
        <v>0.0625</v>
      </c>
      <c r="H9" s="23">
        <f t="shared" si="2"/>
        <v>0.11597222222222225</v>
      </c>
    </row>
    <row r="10" spans="1:8" ht="12.75">
      <c r="A10" s="21" t="s">
        <v>44</v>
      </c>
      <c r="B10" s="29">
        <v>0.3159722222222222</v>
      </c>
      <c r="C10" s="29">
        <v>0.36944444444444446</v>
      </c>
      <c r="D10" s="29">
        <v>0.3194444444444445</v>
      </c>
      <c r="E10" s="29">
        <v>0.37222222222222223</v>
      </c>
      <c r="F10" s="22">
        <f t="shared" si="0"/>
        <v>0.053472222222222254</v>
      </c>
      <c r="G10" s="22">
        <f t="shared" si="1"/>
        <v>0.05277777777777776</v>
      </c>
      <c r="H10" s="23">
        <f t="shared" si="2"/>
        <v>0.10625000000000001</v>
      </c>
    </row>
    <row r="11" spans="1:8" ht="12.75">
      <c r="A11" s="21" t="s">
        <v>45</v>
      </c>
      <c r="B11" s="29">
        <v>0.3090277777777778</v>
      </c>
      <c r="C11" s="29">
        <v>0.34722222222222227</v>
      </c>
      <c r="D11" s="29">
        <v>0.34722222222222227</v>
      </c>
      <c r="E11" s="29">
        <v>0.37847222222222227</v>
      </c>
      <c r="F11" s="22">
        <f t="shared" si="0"/>
        <v>0.038194444444444475</v>
      </c>
      <c r="G11" s="22">
        <f t="shared" si="1"/>
        <v>0.03125</v>
      </c>
      <c r="H11" s="23">
        <f t="shared" si="2"/>
        <v>0.06944444444444448</v>
      </c>
    </row>
    <row r="12" spans="1:8" ht="12.75">
      <c r="A12" s="21" t="s">
        <v>41</v>
      </c>
      <c r="B12" s="29">
        <v>0.32430555555555557</v>
      </c>
      <c r="C12" s="29">
        <v>0.3680555555555556</v>
      </c>
      <c r="D12" s="29">
        <v>0.3159722222222222</v>
      </c>
      <c r="E12" s="29">
        <v>0.36875</v>
      </c>
      <c r="F12" s="22">
        <f t="shared" si="0"/>
        <v>0.04375000000000001</v>
      </c>
      <c r="G12" s="22">
        <f t="shared" si="1"/>
        <v>0.05277777777777781</v>
      </c>
      <c r="H12" s="23">
        <f t="shared" si="2"/>
        <v>0.09652777777777782</v>
      </c>
    </row>
    <row r="13" spans="2:8" ht="12.75">
      <c r="B13" s="8"/>
      <c r="C13" s="8"/>
      <c r="E13" s="33" t="s">
        <v>59</v>
      </c>
      <c r="F13" s="32">
        <f>SUM(F7:F12)</f>
        <v>0.33125000000000016</v>
      </c>
      <c r="G13" s="32">
        <f>SUM(G7:G12)</f>
        <v>0.3041666666666667</v>
      </c>
      <c r="H13" s="23">
        <f>SUM(H7:H12)</f>
        <v>0.6354166666666667</v>
      </c>
    </row>
    <row r="14" spans="5:7" ht="12.75">
      <c r="E14" s="34" t="s">
        <v>60</v>
      </c>
      <c r="F14" s="35">
        <f>AVERAGE(F7:F12)</f>
        <v>0.05520833333333336</v>
      </c>
      <c r="G14" s="35">
        <f>AVERAGE(G7:G12)</f>
        <v>0.05069444444444445</v>
      </c>
    </row>
    <row r="16" ht="12.75">
      <c r="A16" s="30" t="s">
        <v>53</v>
      </c>
    </row>
    <row r="17" ht="12.75">
      <c r="A17" t="s">
        <v>54</v>
      </c>
    </row>
  </sheetData>
  <mergeCells count="2">
    <mergeCell ref="B5:C5"/>
    <mergeCell ref="D5:E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F - Anordnungen</dc:title>
  <dc:subject/>
  <dc:creator>Transfer-Project e. V.</dc:creator>
  <cp:keywords/>
  <dc:description/>
  <cp:lastModifiedBy>Andreas Heil</cp:lastModifiedBy>
  <cp:lastPrinted>2003-04-29T11:03:54Z</cp:lastPrinted>
  <dcterms:created xsi:type="dcterms:W3CDTF">2001-04-23T16:49:18Z</dcterms:created>
  <dcterms:modified xsi:type="dcterms:W3CDTF">2003-09-18T16:30:30Z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-1544802204</vt:i4>
  </property>
  <property fmtid="{D5CDD505-2E9C-101B-9397-08002B2CF9AE}" pid="3" name="_EmailSubject">
    <vt:lpwstr>projekt bosch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